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РПР" sheetId="1" r:id="rId1"/>
  </sheets>
  <calcPr calcId="124519"/>
</workbook>
</file>

<file path=xl/calcChain.xml><?xml version="1.0" encoding="utf-8"?>
<calcChain xmlns="http://schemas.openxmlformats.org/spreadsheetml/2006/main">
  <c r="F56" i="1"/>
  <c r="E56"/>
  <c r="D56"/>
  <c r="F54"/>
  <c r="E54"/>
  <c r="D54"/>
  <c r="F51"/>
  <c r="E51"/>
  <c r="D51"/>
  <c r="F46"/>
  <c r="E46"/>
  <c r="D46"/>
  <c r="F43"/>
  <c r="E43"/>
  <c r="D43"/>
  <c r="F36"/>
  <c r="E36"/>
  <c r="D36"/>
  <c r="F31"/>
  <c r="E31"/>
  <c r="D31"/>
  <c r="F25"/>
  <c r="E25"/>
  <c r="E58" s="1"/>
  <c r="D25"/>
  <c r="F22"/>
  <c r="E22"/>
  <c r="D22"/>
  <c r="D58" s="1"/>
  <c r="F20"/>
  <c r="E20"/>
  <c r="D20"/>
  <c r="F12"/>
  <c r="F58" s="1"/>
  <c r="E12"/>
  <c r="D12"/>
</calcChain>
</file>

<file path=xl/sharedStrings.xml><?xml version="1.0" encoding="utf-8"?>
<sst xmlns="http://schemas.openxmlformats.org/spreadsheetml/2006/main" count="151" uniqueCount="77">
  <si>
    <t xml:space="preserve">                                                Приложение 3</t>
  </si>
  <si>
    <t xml:space="preserve">                                                к решению Думы Конаковского муниципального округа</t>
  </si>
  <si>
    <t xml:space="preserve">              от ____.12.2023 № ___</t>
  </si>
  <si>
    <t>"О бюджете Конаковского муниципального округа</t>
  </si>
  <si>
    <t>на 2024год и на плановый период 2025 и 2026 годов"</t>
  </si>
  <si>
    <t>Распределение бюджетных ассигнований   бюджета Конаковского  округа по разделам и подразделам классификации расходов бюджетов на 2024 год и на плановый период 2025 и 2026 годов</t>
  </si>
  <si>
    <t>р</t>
  </si>
  <si>
    <t>П</t>
  </si>
  <si>
    <t>Наименование</t>
  </si>
  <si>
    <t>Сумма, тыс.руб.</t>
  </si>
  <si>
    <t>2024 год</t>
  </si>
  <si>
    <t>Плановый период</t>
  </si>
  <si>
    <t>2025 год</t>
  </si>
  <si>
    <t>2026 год</t>
  </si>
  <si>
    <t>1</t>
  </si>
  <si>
    <t>2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</si>
  <si>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</si>
  <si>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</si>
  <si>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</si>
  <si>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</si>
  <si>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</si>
  <si>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</si>
  <si>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</si>
  <si>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</si>
  <si>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</si>
  <si>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</si>
  <si>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</si>
  <si>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</si>
  <si>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</si>
  <si>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</si>
  <si>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13</t>
  </si>
  <si>
    <t>Другие общегосударственные вопросы</t>
  </si>
  <si>
    <t>00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</si>
  <si>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</si>
  <si>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</si>
  <si>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</si>
  <si>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</si>
  <si>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</si>
  <si>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</si>
  <si>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</si>
  <si>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</si>
  <si>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Водное хозяйство</t>
  </si>
  <si>
    <t>08</t>
  </si>
  <si>
    <t>Транспорт</t>
  </si>
  <si>
    <t>09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</si>
  <si>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</si>
  <si>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</si>
  <si>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</si>
  <si>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</si>
  <si>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</si>
  <si>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</si>
  <si>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</si>
  <si>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</si>
  <si>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</si>
  <si>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</si>
  <si>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</si>
  <si>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</si>
  <si>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</si>
  <si>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</si>
  <si>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</si>
  <si>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</si>
  <si>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</si>
  <si>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</si>
  <si>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кинематографии,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</si>
  <si>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</si>
  <si>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</si>
  <si>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</si>
  <si>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</si>
  <si>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</si>
  <si>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</si>
  <si>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</si>
  <si>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Спорт высших достижений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</si>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</sst>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_-* #,##0.00&quot;р.&quot;_-;\-* #,##0.00&quot;р.&quot;_-;_-* \-??&quot;р.&quot;_-;_-@_-"/>
  </numFmts>
  <fonts count="16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3">
    <xf numFmtId="0" fontId="0" fillId="0" borderId="0">
      <alignment vertical="top"/>
    </xf>
    <xf numFmtId="0" fontId="6" fillId="0" borderId="11">
      <alignment horizontal="center" wrapText="1"/>
    </xf>
    <xf numFmtId="0" fontId="7" fillId="0" borderId="0">
      <alignment vertical="center" wrapText="1"/>
    </xf>
    <xf numFmtId="0" fontId="8" fillId="0" borderId="0">
      <alignment vertical="center" wrapText="1"/>
    </xf>
    <xf numFmtId="0" fontId="6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14" fontId="6" fillId="0" borderId="0">
      <alignment vertical="center" wrapText="1"/>
    </xf>
    <xf numFmtId="0" fontId="10" fillId="0" borderId="0"/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right" vertical="center"/>
    </xf>
    <xf numFmtId="0" fontId="10" fillId="0" borderId="0">
      <alignment vertical="center"/>
    </xf>
    <xf numFmtId="0" fontId="7" fillId="0" borderId="0">
      <alignment horizontal="center" vertical="center"/>
    </xf>
    <xf numFmtId="0" fontId="7" fillId="0" borderId="0"/>
    <xf numFmtId="0" fontId="7" fillId="0" borderId="12">
      <alignment horizontal="center" vertical="center" wrapText="1"/>
    </xf>
    <xf numFmtId="0" fontId="7" fillId="0" borderId="12">
      <alignment horizontal="center" vertical="center" wrapText="1"/>
    </xf>
    <xf numFmtId="0" fontId="7" fillId="0" borderId="13">
      <alignment horizontal="left" vertical="center" wrapText="1"/>
    </xf>
    <xf numFmtId="0" fontId="11" fillId="0" borderId="14">
      <alignment horizontal="left" vertical="center" wrapText="1" indent="1"/>
    </xf>
    <xf numFmtId="0" fontId="10" fillId="0" borderId="15"/>
    <xf numFmtId="0" fontId="7" fillId="0" borderId="12">
      <alignment horizontal="center" vertical="center" wrapText="1"/>
    </xf>
    <xf numFmtId="0" fontId="10" fillId="0" borderId="16">
      <alignment horizontal="center"/>
    </xf>
    <xf numFmtId="49" fontId="7" fillId="0" borderId="17">
      <alignment horizontal="center" vertical="center" shrinkToFit="1"/>
    </xf>
    <xf numFmtId="49" fontId="11" fillId="0" borderId="17">
      <alignment horizontal="center" vertical="center" shrinkToFit="1"/>
    </xf>
    <xf numFmtId="0" fontId="7" fillId="0" borderId="12">
      <alignment horizontal="center" vertical="center" wrapText="1"/>
    </xf>
    <xf numFmtId="49" fontId="7" fillId="0" borderId="12">
      <alignment horizontal="center" vertical="center"/>
    </xf>
    <xf numFmtId="49" fontId="11" fillId="0" borderId="12">
      <alignment horizontal="center" vertical="center" shrinkToFit="1"/>
    </xf>
    <xf numFmtId="0" fontId="9" fillId="0" borderId="0">
      <alignment wrapText="1"/>
    </xf>
    <xf numFmtId="0" fontId="9" fillId="0" borderId="0"/>
    <xf numFmtId="0" fontId="7" fillId="0" borderId="18">
      <alignment horizontal="center" vertical="center" shrinkToFit="1"/>
    </xf>
    <xf numFmtId="0" fontId="7" fillId="0" borderId="19">
      <alignment horizontal="center" vertical="center" wrapText="1"/>
    </xf>
    <xf numFmtId="4" fontId="7" fillId="0" borderId="12">
      <alignment horizontal="right" vertical="center"/>
    </xf>
    <xf numFmtId="4" fontId="11" fillId="0" borderId="12">
      <alignment horizontal="right" vertical="center"/>
    </xf>
    <xf numFmtId="0" fontId="9" fillId="0" borderId="20">
      <alignment horizontal="center" shrinkToFit="1"/>
    </xf>
    <xf numFmtId="0" fontId="12" fillId="0" borderId="0">
      <alignment horizontal="center" vertical="center" wrapText="1"/>
    </xf>
    <xf numFmtId="0" fontId="7" fillId="0" borderId="0">
      <alignment horizontal="center" vertical="center" wrapText="1"/>
    </xf>
    <xf numFmtId="0" fontId="7" fillId="0" borderId="20">
      <alignment horizontal="left" vertical="center" wrapText="1"/>
    </xf>
    <xf numFmtId="0" fontId="6" fillId="0" borderId="0"/>
    <xf numFmtId="0" fontId="9" fillId="0" borderId="20">
      <alignment horizontal="center"/>
    </xf>
    <xf numFmtId="0" fontId="9" fillId="0" borderId="0">
      <alignment horizontal="center" vertical="top"/>
    </xf>
    <xf numFmtId="0" fontId="6" fillId="0" borderId="21">
      <alignment horizontal="right"/>
    </xf>
    <xf numFmtId="0" fontId="7" fillId="0" borderId="18">
      <alignment horizontal="center" vertical="center" shrinkToFit="1"/>
    </xf>
    <xf numFmtId="0" fontId="9" fillId="0" borderId="0">
      <alignment horizontal="center"/>
    </xf>
    <xf numFmtId="0" fontId="9" fillId="0" borderId="0">
      <alignment horizontal="center" vertical="center" wrapText="1"/>
    </xf>
    <xf numFmtId="0" fontId="9" fillId="0" borderId="22">
      <alignment horizontal="center" vertical="top"/>
    </xf>
    <xf numFmtId="0" fontId="6" fillId="0" borderId="16">
      <alignment horizontal="center" vertical="center"/>
    </xf>
    <xf numFmtId="0" fontId="6" fillId="0" borderId="23">
      <alignment horizontal="center"/>
    </xf>
    <xf numFmtId="49" fontId="6" fillId="0" borderId="11">
      <alignment horizontal="center"/>
    </xf>
    <xf numFmtId="0" fontId="6" fillId="0" borderId="11">
      <alignment horizontal="center"/>
    </xf>
    <xf numFmtId="0" fontId="6" fillId="0" borderId="24">
      <alignment horizontal="center"/>
    </xf>
    <xf numFmtId="0" fontId="13" fillId="0" borderId="0">
      <alignment horizontal="center" vertical="center" wrapText="1"/>
    </xf>
    <xf numFmtId="0" fontId="9" fillId="0" borderId="0">
      <alignment horizontal="left" vertical="center"/>
    </xf>
    <xf numFmtId="0" fontId="9" fillId="0" borderId="0">
      <alignment horizontal="left" vertical="center" wrapText="1"/>
    </xf>
  </cellStyleXfs>
  <cellXfs count="56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Font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5" xfId="0" applyFont="1" applyBorder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0" fillId="0" borderId="6" xfId="0" applyFont="1" applyBorder="1" applyAlignment="1">
      <alignment vertical="top"/>
    </xf>
    <xf numFmtId="0" fontId="0" fillId="0" borderId="6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0" fillId="0" borderId="0" xfId="0" applyBorder="1">
      <alignment vertical="top"/>
    </xf>
    <xf numFmtId="49" fontId="2" fillId="0" borderId="7" xfId="0" applyNumberFormat="1" applyFont="1" applyFill="1" applyBorder="1" applyAlignment="1" applyProtection="1">
      <alignment horizontal="center" vertical="top"/>
    </xf>
    <xf numFmtId="0" fontId="1" fillId="0" borderId="7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/>
    </xf>
    <xf numFmtId="49" fontId="4" fillId="0" borderId="7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horizontal="left" vertical="top"/>
    </xf>
    <xf numFmtId="164" fontId="4" fillId="0" borderId="7" xfId="0" applyNumberFormat="1" applyFont="1" applyFill="1" applyBorder="1" applyAlignment="1" applyProtection="1">
      <alignment horizontal="right" vertical="top"/>
    </xf>
    <xf numFmtId="165" fontId="0" fillId="0" borderId="0" xfId="0" applyNumberFormat="1" applyBorder="1">
      <alignment vertical="top"/>
    </xf>
    <xf numFmtId="0" fontId="2" fillId="0" borderId="7" xfId="0" applyNumberFormat="1" applyFont="1" applyFill="1" applyBorder="1" applyAlignment="1" applyProtection="1">
      <alignment horizontal="left" vertical="top" wrapText="1"/>
    </xf>
    <xf numFmtId="164" fontId="2" fillId="0" borderId="7" xfId="0" applyNumberFormat="1" applyFont="1" applyFill="1" applyBorder="1" applyAlignment="1" applyProtection="1">
      <alignment horizontal="right" vertical="center"/>
    </xf>
    <xf numFmtId="164" fontId="2" fillId="0" borderId="7" xfId="0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left" vertical="top"/>
    </xf>
    <xf numFmtId="0" fontId="4" fillId="0" borderId="7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>
      <alignment horizontal="left" vertical="top" wrapText="1"/>
    </xf>
    <xf numFmtId="49" fontId="4" fillId="0" borderId="6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left" vertical="top" wrapText="1"/>
    </xf>
    <xf numFmtId="164" fontId="4" fillId="0" borderId="7" xfId="0" applyNumberFormat="1" applyFont="1" applyFill="1" applyBorder="1" applyAlignment="1" applyProtection="1">
      <alignment horizontal="righ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>
      <alignment vertical="top"/>
    </xf>
    <xf numFmtId="164" fontId="0" fillId="0" borderId="0" xfId="0" applyNumberFormat="1">
      <alignment vertical="top"/>
    </xf>
    <xf numFmtId="0" fontId="4" fillId="0" borderId="7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vertical="top" wrapText="1"/>
    </xf>
    <xf numFmtId="164" fontId="2" fillId="0" borderId="7" xfId="0" applyNumberFormat="1" applyFont="1" applyFill="1" applyBorder="1" applyAlignment="1" applyProtection="1">
      <alignment horizontal="right" vertical="top"/>
    </xf>
    <xf numFmtId="49" fontId="4" fillId="0" borderId="8" xfId="0" applyNumberFormat="1" applyFont="1" applyFill="1" applyBorder="1" applyAlignment="1" applyProtection="1">
      <alignment vertical="top"/>
    </xf>
    <xf numFmtId="49" fontId="4" fillId="0" borderId="9" xfId="0" applyNumberFormat="1" applyFont="1" applyFill="1" applyBorder="1" applyAlignment="1" applyProtection="1">
      <alignment vertical="top"/>
    </xf>
    <xf numFmtId="0" fontId="3" fillId="0" borderId="9" xfId="0" applyNumberFormat="1" applyFont="1" applyFill="1" applyBorder="1" applyAlignment="1" applyProtection="1">
      <alignment vertical="top"/>
    </xf>
    <xf numFmtId="164" fontId="4" fillId="0" borderId="10" xfId="0" applyNumberFormat="1" applyFont="1" applyFill="1" applyBorder="1" applyAlignment="1" applyProtection="1">
      <alignment vertical="top"/>
    </xf>
    <xf numFmtId="164" fontId="4" fillId="0" borderId="0" xfId="0" applyNumberFormat="1" applyFont="1" applyFill="1" applyBorder="1" applyAlignment="1" applyProtection="1">
      <alignment vertical="top"/>
    </xf>
    <xf numFmtId="164" fontId="2" fillId="0" borderId="0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 applyProtection="1">
      <alignment vertical="top"/>
    </xf>
  </cellXfs>
  <cellStyles count="53">
    <cellStyle name="st107" xfId="1"/>
    <cellStyle name="xl22" xfId="2"/>
    <cellStyle name="xl23" xfId="3"/>
    <cellStyle name="xl24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5" xfId="13"/>
    <cellStyle name="xl36" xfId="14"/>
    <cellStyle name="xl37" xfId="15"/>
    <cellStyle name="xl38" xfId="16"/>
    <cellStyle name="xl39" xfId="17"/>
    <cellStyle name="xl40" xfId="18"/>
    <cellStyle name="xl41" xfId="19"/>
    <cellStyle name="xl42" xfId="20"/>
    <cellStyle name="xl43" xfId="21"/>
    <cellStyle name="xl44" xfId="22"/>
    <cellStyle name="xl45" xfId="23"/>
    <cellStyle name="xl46" xfId="24"/>
    <cellStyle name="xl47" xfId="25"/>
    <cellStyle name="xl48" xfId="26"/>
    <cellStyle name="xl49" xfId="27"/>
    <cellStyle name="xl50" xfId="28"/>
    <cellStyle name="xl51" xfId="29"/>
    <cellStyle name="xl52" xfId="30"/>
    <cellStyle name="xl53" xfId="31"/>
    <cellStyle name="xl54" xfId="32"/>
    <cellStyle name="xl55" xfId="33"/>
    <cellStyle name="xl56" xfId="34"/>
    <cellStyle name="xl57" xfId="35"/>
    <cellStyle name="xl58" xfId="36"/>
    <cellStyle name="xl59" xfId="37"/>
    <cellStyle name="xl60" xfId="38"/>
    <cellStyle name="xl61" xfId="39"/>
    <cellStyle name="xl62" xfId="40"/>
    <cellStyle name="xl63" xfId="41"/>
    <cellStyle name="xl64" xfId="42"/>
    <cellStyle name="xl65" xfId="43"/>
    <cellStyle name="xl66" xfId="44"/>
    <cellStyle name="xl67" xfId="45"/>
    <cellStyle name="xl68" xfId="46"/>
    <cellStyle name="xl69" xfId="47"/>
    <cellStyle name="xl70" xfId="48"/>
    <cellStyle name="xl71" xfId="49"/>
    <cellStyle name="xl72" xfId="50"/>
    <cellStyle name="xl73" xfId="51"/>
    <cellStyle name="xl74" xfId="5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2"/>
  <sheetViews>
    <sheetView tabSelected="1" zoomScaleNormal="79" workbookViewId="0">
      <selection activeCell="D8" sqref="D8:F8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3.5703125" style="1" customWidth="1"/>
    <col min="6" max="6" width="12.140625" style="1" customWidth="1"/>
    <col min="7" max="8" width="12.7109375" bestFit="1" customWidth="1"/>
    <col min="9" max="9" width="15.42578125" customWidth="1"/>
    <col min="10" max="10" width="12.5703125" customWidth="1"/>
  </cols>
  <sheetData>
    <row r="1" spans="1:9">
      <c r="E1" s="2"/>
      <c r="F1" s="3" t="s">
        <v>0</v>
      </c>
    </row>
    <row r="2" spans="1:9">
      <c r="E2" s="4"/>
      <c r="F2" s="3" t="s">
        <v>1</v>
      </c>
    </row>
    <row r="3" spans="1:9">
      <c r="E3" s="2"/>
      <c r="F3" s="3" t="s">
        <v>2</v>
      </c>
    </row>
    <row r="4" spans="1:9">
      <c r="E4" s="2"/>
      <c r="F4" s="3" t="s">
        <v>3</v>
      </c>
    </row>
    <row r="5" spans="1:9">
      <c r="E5" s="2"/>
      <c r="F5" s="3" t="s">
        <v>4</v>
      </c>
    </row>
    <row r="6" spans="1:9">
      <c r="A6" s="5"/>
      <c r="B6" s="5"/>
      <c r="D6" s="5"/>
      <c r="F6" s="3"/>
    </row>
    <row r="7" spans="1:9" ht="47.25" customHeight="1">
      <c r="A7" s="5"/>
      <c r="B7" s="6" t="s">
        <v>5</v>
      </c>
      <c r="C7" s="6"/>
      <c r="D7" s="6"/>
      <c r="E7" s="6"/>
    </row>
    <row r="8" spans="1:9" ht="19.5" customHeight="1">
      <c r="A8" s="7" t="s">
        <v>6</v>
      </c>
      <c r="B8" s="7" t="s">
        <v>7</v>
      </c>
      <c r="C8" s="8" t="s">
        <v>8</v>
      </c>
      <c r="D8" s="9" t="s">
        <v>9</v>
      </c>
      <c r="E8" s="10"/>
      <c r="F8" s="11"/>
    </row>
    <row r="9" spans="1:9" ht="14.25" customHeight="1">
      <c r="A9" s="12"/>
      <c r="B9" s="13"/>
      <c r="C9" s="13"/>
      <c r="D9" s="14" t="s">
        <v>10</v>
      </c>
      <c r="E9" s="9" t="s">
        <v>11</v>
      </c>
      <c r="F9" s="11"/>
    </row>
    <row r="10" spans="1:9">
      <c r="A10" s="15"/>
      <c r="B10" s="16"/>
      <c r="C10" s="16"/>
      <c r="D10" s="17"/>
      <c r="E10" s="18" t="s">
        <v>12</v>
      </c>
      <c r="F10" s="18" t="s">
        <v>13</v>
      </c>
      <c r="G10" s="19"/>
      <c r="H10" s="19"/>
      <c r="I10" s="19"/>
    </row>
    <row r="11" spans="1:9">
      <c r="A11" s="20" t="s">
        <v>14</v>
      </c>
      <c r="B11" s="20" t="s">
        <v>15</v>
      </c>
      <c r="C11" s="21">
        <v>3</v>
      </c>
      <c r="D11" s="22">
        <v>4</v>
      </c>
      <c r="E11" s="21">
        <v>5</v>
      </c>
      <c r="F11" s="21">
        <v>6</v>
      </c>
      <c r="G11" s="19"/>
      <c r="H11" s="19"/>
      <c r="I11" s="19"/>
    </row>
    <row r="12" spans="1:9">
      <c r="A12" s="23" t="s">
        <v>16</v>
      </c>
      <c r="B12" s="20"/>
      <c r="C12" s="24" t="s">
        <v>17</v>
      </c>
      <c r="D12" s="25">
        <f>SUM(D13:D19)</f>
        <v>224130.769</v>
      </c>
      <c r="E12" s="25">
        <f>SUM(E13:E19)</f>
        <v>190211.51</v>
      </c>
      <c r="F12" s="25">
        <f>SUM(F13:F19)</f>
        <v>190348.21</v>
      </c>
      <c r="G12" s="19"/>
      <c r="H12" s="26"/>
      <c r="I12" s="19"/>
    </row>
    <row r="13" spans="1:9" ht="27" customHeight="1">
      <c r="A13" s="20" t="s">
        <v>16</v>
      </c>
      <c r="B13" s="20" t="s">
        <v>18</v>
      </c>
      <c r="C13" s="27" t="s">
        <v>19</v>
      </c>
      <c r="D13" s="28">
        <v>3053.6660000000002</v>
      </c>
      <c r="E13" s="28">
        <v>3053.6660000000002</v>
      </c>
      <c r="F13" s="28">
        <v>3053.6660000000002</v>
      </c>
      <c r="G13" s="19"/>
      <c r="H13" s="26"/>
      <c r="I13" s="19"/>
    </row>
    <row r="14" spans="1:9" ht="38.25" customHeight="1">
      <c r="A14" s="20" t="s">
        <v>16</v>
      </c>
      <c r="B14" s="20" t="s">
        <v>20</v>
      </c>
      <c r="C14" s="27" t="s">
        <v>21</v>
      </c>
      <c r="D14" s="29">
        <v>6319.5320000000002</v>
      </c>
      <c r="E14" s="29">
        <v>6319.5320000000002</v>
      </c>
      <c r="F14" s="29">
        <v>6319.5320000000002</v>
      </c>
      <c r="G14" s="19"/>
      <c r="H14" s="26"/>
      <c r="I14" s="19"/>
    </row>
    <row r="15" spans="1:9" ht="42" customHeight="1">
      <c r="A15" s="30" t="s">
        <v>16</v>
      </c>
      <c r="B15" s="30" t="s">
        <v>22</v>
      </c>
      <c r="C15" s="31" t="s">
        <v>23</v>
      </c>
      <c r="D15" s="29">
        <v>78924.017000000007</v>
      </c>
      <c r="E15" s="29">
        <v>61890.517</v>
      </c>
      <c r="F15" s="29">
        <v>61890.517</v>
      </c>
      <c r="G15" s="19"/>
      <c r="H15" s="26"/>
      <c r="I15" s="19"/>
    </row>
    <row r="16" spans="1:9">
      <c r="A16" s="30" t="s">
        <v>16</v>
      </c>
      <c r="B16" s="30" t="s">
        <v>24</v>
      </c>
      <c r="C16" s="27" t="s">
        <v>25</v>
      </c>
      <c r="D16" s="32">
        <v>12.4</v>
      </c>
      <c r="E16" s="32">
        <v>12.9</v>
      </c>
      <c r="F16" s="32">
        <v>146.69999999999999</v>
      </c>
      <c r="G16" s="19"/>
      <c r="H16" s="26"/>
      <c r="I16" s="19"/>
    </row>
    <row r="17" spans="1:9" ht="24">
      <c r="A17" s="30" t="s">
        <v>16</v>
      </c>
      <c r="B17" s="30" t="s">
        <v>26</v>
      </c>
      <c r="C17" s="27" t="s">
        <v>27</v>
      </c>
      <c r="D17" s="32">
        <v>27914.07</v>
      </c>
      <c r="E17" s="32">
        <v>27164.002</v>
      </c>
      <c r="F17" s="32">
        <v>27164.002</v>
      </c>
      <c r="G17" s="19"/>
      <c r="H17" s="26"/>
      <c r="I17" s="19"/>
    </row>
    <row r="18" spans="1:9">
      <c r="A18" s="20" t="s">
        <v>16</v>
      </c>
      <c r="B18" s="20" t="s">
        <v>28</v>
      </c>
      <c r="C18" s="33" t="s">
        <v>29</v>
      </c>
      <c r="D18" s="32">
        <v>1000</v>
      </c>
      <c r="E18" s="32">
        <v>1000</v>
      </c>
      <c r="F18" s="32">
        <v>1000</v>
      </c>
      <c r="G18" s="19"/>
      <c r="H18" s="26"/>
      <c r="I18" s="19"/>
    </row>
    <row r="19" spans="1:9">
      <c r="A19" s="20" t="s">
        <v>16</v>
      </c>
      <c r="B19" s="20" t="s">
        <v>30</v>
      </c>
      <c r="C19" s="33" t="s">
        <v>31</v>
      </c>
      <c r="D19" s="32">
        <v>106907.084</v>
      </c>
      <c r="E19" s="32">
        <v>90770.892999999996</v>
      </c>
      <c r="F19" s="32">
        <v>90773.793000000005</v>
      </c>
      <c r="G19" s="19"/>
      <c r="H19" s="26"/>
      <c r="I19" s="19"/>
    </row>
    <row r="20" spans="1:9">
      <c r="A20" s="23" t="s">
        <v>18</v>
      </c>
      <c r="B20" s="23" t="s">
        <v>32</v>
      </c>
      <c r="C20" s="34" t="s">
        <v>33</v>
      </c>
      <c r="D20" s="35">
        <f>D21</f>
        <v>3402.1</v>
      </c>
      <c r="E20" s="35">
        <f t="shared" ref="E20:F20" si="0">E21</f>
        <v>3520.7</v>
      </c>
      <c r="F20" s="35">
        <f t="shared" si="0"/>
        <v>3523.7</v>
      </c>
      <c r="G20" s="19"/>
      <c r="H20" s="26"/>
      <c r="I20" s="19"/>
    </row>
    <row r="21" spans="1:9">
      <c r="A21" s="20" t="s">
        <v>18</v>
      </c>
      <c r="B21" s="20" t="s">
        <v>20</v>
      </c>
      <c r="C21" s="36" t="s">
        <v>34</v>
      </c>
      <c r="D21" s="32">
        <v>3402.1</v>
      </c>
      <c r="E21" s="32">
        <v>3520.7</v>
      </c>
      <c r="F21" s="32">
        <v>3523.7</v>
      </c>
      <c r="G21" s="19"/>
      <c r="H21" s="26"/>
      <c r="I21" s="19"/>
    </row>
    <row r="22" spans="1:9" ht="18.75" customHeight="1">
      <c r="A22" s="37" t="s">
        <v>20</v>
      </c>
      <c r="B22" s="37" t="s">
        <v>32</v>
      </c>
      <c r="C22" s="38" t="s">
        <v>35</v>
      </c>
      <c r="D22" s="39">
        <f>D24+D23</f>
        <v>15580.841</v>
      </c>
      <c r="E22" s="39">
        <f t="shared" ref="E22:F22" si="1">E24+E23</f>
        <v>15033.641</v>
      </c>
      <c r="F22" s="39">
        <f t="shared" si="1"/>
        <v>15033.641</v>
      </c>
      <c r="G22" s="19"/>
      <c r="H22" s="26"/>
      <c r="I22" s="19"/>
    </row>
    <row r="23" spans="1:9" ht="18.75" customHeight="1">
      <c r="A23" s="20" t="s">
        <v>20</v>
      </c>
      <c r="B23" s="20" t="s">
        <v>22</v>
      </c>
      <c r="C23" s="27" t="s">
        <v>36</v>
      </c>
      <c r="D23" s="28">
        <v>3448.8</v>
      </c>
      <c r="E23" s="28">
        <v>3448.8</v>
      </c>
      <c r="F23" s="28">
        <v>3448.8</v>
      </c>
      <c r="G23" s="19"/>
      <c r="H23" s="26"/>
      <c r="I23" s="19"/>
    </row>
    <row r="24" spans="1:9" ht="24">
      <c r="A24" s="20" t="s">
        <v>20</v>
      </c>
      <c r="B24" s="20" t="s">
        <v>37</v>
      </c>
      <c r="C24" s="27" t="s">
        <v>38</v>
      </c>
      <c r="D24" s="28">
        <v>12132.040999999999</v>
      </c>
      <c r="E24" s="28">
        <v>11584.841</v>
      </c>
      <c r="F24" s="28">
        <v>11584.841</v>
      </c>
      <c r="G24" s="19"/>
      <c r="H24" s="26"/>
      <c r="I24" s="19"/>
    </row>
    <row r="25" spans="1:9" s="1" customFormat="1">
      <c r="A25" s="23" t="s">
        <v>22</v>
      </c>
      <c r="B25" s="23" t="s">
        <v>32</v>
      </c>
      <c r="C25" s="24" t="s">
        <v>39</v>
      </c>
      <c r="D25" s="39">
        <f>SUM(D26:D30)</f>
        <v>273810.01399999997</v>
      </c>
      <c r="E25" s="39">
        <f t="shared" ref="E25:F25" si="2">SUM(E26:E30)</f>
        <v>271530.58399999997</v>
      </c>
      <c r="F25" s="39">
        <f t="shared" si="2"/>
        <v>322177.64799999999</v>
      </c>
      <c r="G25" s="19"/>
      <c r="H25" s="26"/>
    </row>
    <row r="26" spans="1:9" s="1" customFormat="1">
      <c r="A26" s="22" t="s">
        <v>22</v>
      </c>
      <c r="B26" s="20" t="s">
        <v>24</v>
      </c>
      <c r="C26" s="27" t="s">
        <v>40</v>
      </c>
      <c r="D26" s="28">
        <v>1500</v>
      </c>
      <c r="E26" s="28">
        <v>2000</v>
      </c>
      <c r="F26" s="28">
        <v>2000</v>
      </c>
      <c r="G26" s="19"/>
      <c r="H26" s="26"/>
    </row>
    <row r="27" spans="1:9" s="1" customFormat="1">
      <c r="A27" s="20" t="s">
        <v>22</v>
      </c>
      <c r="B27" s="20" t="s">
        <v>26</v>
      </c>
      <c r="C27" s="27" t="s">
        <v>41</v>
      </c>
      <c r="D27" s="28">
        <v>64.8</v>
      </c>
      <c r="E27" s="28">
        <v>64.8</v>
      </c>
      <c r="F27" s="28">
        <v>64.8</v>
      </c>
      <c r="G27" s="19"/>
      <c r="H27" s="26"/>
    </row>
    <row r="28" spans="1:9">
      <c r="A28" s="20" t="s">
        <v>22</v>
      </c>
      <c r="B28" s="20" t="s">
        <v>42</v>
      </c>
      <c r="C28" s="33" t="s">
        <v>43</v>
      </c>
      <c r="D28" s="32">
        <v>4469.3590000000004</v>
      </c>
      <c r="E28" s="32">
        <v>4469.3590000000004</v>
      </c>
      <c r="F28" s="28">
        <v>4469.3590000000004</v>
      </c>
      <c r="G28" s="19"/>
      <c r="H28" s="26"/>
      <c r="I28" s="19"/>
    </row>
    <row r="29" spans="1:9">
      <c r="A29" s="20" t="s">
        <v>22</v>
      </c>
      <c r="B29" s="20" t="s">
        <v>44</v>
      </c>
      <c r="C29" s="33" t="s">
        <v>45</v>
      </c>
      <c r="D29" s="32">
        <v>262291.255</v>
      </c>
      <c r="E29" s="32">
        <v>259617.625</v>
      </c>
      <c r="F29" s="32">
        <v>266600.18900000001</v>
      </c>
      <c r="G29" s="19"/>
      <c r="H29" s="26"/>
      <c r="I29" s="19"/>
    </row>
    <row r="30" spans="1:9">
      <c r="A30" s="20" t="s">
        <v>22</v>
      </c>
      <c r="B30" s="20" t="s">
        <v>46</v>
      </c>
      <c r="C30" s="33" t="s">
        <v>47</v>
      </c>
      <c r="D30" s="32">
        <v>5484.6</v>
      </c>
      <c r="E30" s="32">
        <v>5378.8</v>
      </c>
      <c r="F30" s="32">
        <v>49043.3</v>
      </c>
      <c r="G30" s="19"/>
      <c r="H30" s="26"/>
      <c r="I30" s="19"/>
    </row>
    <row r="31" spans="1:9">
      <c r="A31" s="23" t="s">
        <v>24</v>
      </c>
      <c r="B31" s="23" t="s">
        <v>32</v>
      </c>
      <c r="C31" s="40" t="s">
        <v>48</v>
      </c>
      <c r="D31" s="39">
        <f>D32+D33+D34+D35</f>
        <v>437304.93900000001</v>
      </c>
      <c r="E31" s="39">
        <f t="shared" ref="E31:F31" si="3">E32+E33+E34+E35</f>
        <v>253955.91599999997</v>
      </c>
      <c r="F31" s="39">
        <f t="shared" si="3"/>
        <v>242291.73300000001</v>
      </c>
      <c r="G31" s="19"/>
      <c r="H31" s="26"/>
      <c r="I31" s="19"/>
    </row>
    <row r="32" spans="1:9">
      <c r="A32" s="20" t="s">
        <v>24</v>
      </c>
      <c r="B32" s="20" t="s">
        <v>16</v>
      </c>
      <c r="C32" s="27" t="s">
        <v>49</v>
      </c>
      <c r="D32" s="28">
        <v>5065.3779999999997</v>
      </c>
      <c r="E32" s="28">
        <v>5065.3779999999997</v>
      </c>
      <c r="F32" s="28">
        <v>5065.3779999999997</v>
      </c>
      <c r="G32" s="19"/>
      <c r="H32" s="26"/>
      <c r="I32" s="19"/>
    </row>
    <row r="33" spans="1:10">
      <c r="A33" s="20" t="s">
        <v>24</v>
      </c>
      <c r="B33" s="20" t="s">
        <v>18</v>
      </c>
      <c r="C33" s="27" t="s">
        <v>50</v>
      </c>
      <c r="D33" s="32">
        <v>168108.16800000001</v>
      </c>
      <c r="E33" s="32">
        <v>15700.558000000001</v>
      </c>
      <c r="F33" s="32">
        <v>4036.375</v>
      </c>
      <c r="G33" s="19"/>
      <c r="H33" s="26"/>
      <c r="I33" s="19"/>
    </row>
    <row r="34" spans="1:10">
      <c r="A34" s="20" t="s">
        <v>24</v>
      </c>
      <c r="B34" s="20" t="s">
        <v>20</v>
      </c>
      <c r="C34" s="27" t="s">
        <v>51</v>
      </c>
      <c r="D34" s="32">
        <v>239408.95699999999</v>
      </c>
      <c r="E34" s="32">
        <v>208467.54399999999</v>
      </c>
      <c r="F34" s="32">
        <v>208467.54399999999</v>
      </c>
      <c r="G34" s="19"/>
      <c r="H34" s="26"/>
      <c r="I34" s="19"/>
    </row>
    <row r="35" spans="1:10">
      <c r="A35" s="20" t="s">
        <v>24</v>
      </c>
      <c r="B35" s="20" t="s">
        <v>24</v>
      </c>
      <c r="C35" s="41" t="s">
        <v>52</v>
      </c>
      <c r="D35" s="32">
        <v>24722.436000000002</v>
      </c>
      <c r="E35" s="32">
        <v>24722.436000000002</v>
      </c>
      <c r="F35" s="32">
        <v>24722.436000000002</v>
      </c>
      <c r="G35" s="19"/>
      <c r="H35" s="26"/>
      <c r="I35" s="19"/>
    </row>
    <row r="36" spans="1:10">
      <c r="A36" s="42" t="s">
        <v>53</v>
      </c>
      <c r="B36" s="42" t="s">
        <v>32</v>
      </c>
      <c r="C36" s="24" t="s">
        <v>54</v>
      </c>
      <c r="D36" s="39">
        <f>D37+D38+D41+D42+D40+D39</f>
        <v>1552202.0519999999</v>
      </c>
      <c r="E36" s="39">
        <f>E37+E38+E41+E42+E40+E39</f>
        <v>1510155.3989999997</v>
      </c>
      <c r="F36" s="39">
        <f>F37+F38+F41+F42+F40+F39</f>
        <v>1518707.5109999999</v>
      </c>
      <c r="G36" s="43"/>
      <c r="H36" s="43"/>
      <c r="I36" s="43"/>
    </row>
    <row r="37" spans="1:10">
      <c r="A37" s="20" t="s">
        <v>53</v>
      </c>
      <c r="B37" s="20" t="s">
        <v>16</v>
      </c>
      <c r="C37" s="33" t="s">
        <v>55</v>
      </c>
      <c r="D37" s="32">
        <v>577090.15599999996</v>
      </c>
      <c r="E37" s="32">
        <v>575518.18599999999</v>
      </c>
      <c r="F37" s="32">
        <v>577518.18599999999</v>
      </c>
      <c r="G37" s="19"/>
      <c r="H37" s="26"/>
      <c r="I37" s="19"/>
    </row>
    <row r="38" spans="1:10">
      <c r="A38" s="20" t="s">
        <v>53</v>
      </c>
      <c r="B38" s="20" t="s">
        <v>18</v>
      </c>
      <c r="C38" s="33" t="s">
        <v>56</v>
      </c>
      <c r="D38" s="32">
        <v>764761.23</v>
      </c>
      <c r="E38" s="32">
        <v>729887.78799999994</v>
      </c>
      <c r="F38" s="28">
        <v>736432.4</v>
      </c>
      <c r="G38" s="19"/>
      <c r="H38" s="26"/>
      <c r="I38" s="19"/>
    </row>
    <row r="39" spans="1:10">
      <c r="A39" s="20" t="s">
        <v>53</v>
      </c>
      <c r="B39" s="20" t="s">
        <v>20</v>
      </c>
      <c r="C39" s="33" t="s">
        <v>57</v>
      </c>
      <c r="D39" s="32">
        <v>163418.802</v>
      </c>
      <c r="E39" s="32">
        <v>162673.802</v>
      </c>
      <c r="F39" s="28">
        <v>162673.802</v>
      </c>
      <c r="G39" s="19"/>
      <c r="H39" s="26"/>
      <c r="I39" s="19"/>
    </row>
    <row r="40" spans="1:10" ht="24">
      <c r="A40" s="20" t="s">
        <v>53</v>
      </c>
      <c r="B40" s="20" t="s">
        <v>24</v>
      </c>
      <c r="C40" s="27" t="s">
        <v>58</v>
      </c>
      <c r="D40" s="32">
        <v>703.96</v>
      </c>
      <c r="E40" s="32">
        <v>703.96</v>
      </c>
      <c r="F40" s="32">
        <v>703.96</v>
      </c>
      <c r="G40" s="19"/>
      <c r="H40" s="26"/>
      <c r="I40" s="43"/>
      <c r="J40" s="44"/>
    </row>
    <row r="41" spans="1:10">
      <c r="A41" s="20" t="s">
        <v>53</v>
      </c>
      <c r="B41" s="20" t="s">
        <v>53</v>
      </c>
      <c r="C41" s="33" t="s">
        <v>59</v>
      </c>
      <c r="D41" s="32">
        <v>12005.824000000001</v>
      </c>
      <c r="E41" s="32">
        <v>7218.4830000000002</v>
      </c>
      <c r="F41" s="32">
        <v>7218.4830000000002</v>
      </c>
      <c r="G41" s="19"/>
      <c r="H41" s="26"/>
      <c r="I41" s="19"/>
    </row>
    <row r="42" spans="1:10">
      <c r="A42" s="20" t="s">
        <v>53</v>
      </c>
      <c r="B42" s="20" t="s">
        <v>44</v>
      </c>
      <c r="C42" s="33" t="s">
        <v>60</v>
      </c>
      <c r="D42" s="32">
        <v>34222.080000000002</v>
      </c>
      <c r="E42" s="32">
        <v>34153.18</v>
      </c>
      <c r="F42" s="32">
        <v>34160.68</v>
      </c>
      <c r="G42" s="19"/>
      <c r="H42" s="26"/>
      <c r="I42" s="19"/>
    </row>
    <row r="43" spans="1:10">
      <c r="A43" s="42" t="s">
        <v>42</v>
      </c>
      <c r="B43" s="42" t="s">
        <v>32</v>
      </c>
      <c r="C43" s="24" t="s">
        <v>61</v>
      </c>
      <c r="D43" s="39">
        <f>D44+D45</f>
        <v>228341.875</v>
      </c>
      <c r="E43" s="39">
        <f t="shared" ref="E43:F43" si="4">E44+E45</f>
        <v>225013.13500000001</v>
      </c>
      <c r="F43" s="39">
        <f t="shared" si="4"/>
        <v>225013.13500000001</v>
      </c>
      <c r="G43" s="19"/>
      <c r="H43" s="26"/>
      <c r="I43" s="19"/>
    </row>
    <row r="44" spans="1:10">
      <c r="A44" s="20" t="s">
        <v>42</v>
      </c>
      <c r="B44" s="20" t="s">
        <v>16</v>
      </c>
      <c r="C44" s="33" t="s">
        <v>62</v>
      </c>
      <c r="D44" s="32">
        <v>222930.068</v>
      </c>
      <c r="E44" s="32">
        <v>219601.32800000001</v>
      </c>
      <c r="F44" s="32">
        <v>219601.32800000001</v>
      </c>
      <c r="G44" s="19"/>
      <c r="H44" s="26"/>
      <c r="I44" s="19"/>
    </row>
    <row r="45" spans="1:10" ht="24">
      <c r="A45" s="20" t="s">
        <v>42</v>
      </c>
      <c r="B45" s="20" t="s">
        <v>22</v>
      </c>
      <c r="C45" s="27" t="s">
        <v>63</v>
      </c>
      <c r="D45" s="32">
        <v>5411.8069999999998</v>
      </c>
      <c r="E45" s="32">
        <v>5411.8069999999998</v>
      </c>
      <c r="F45" s="28">
        <v>5411.8069999999998</v>
      </c>
      <c r="G45" s="19"/>
      <c r="H45" s="26"/>
      <c r="I45" s="19"/>
    </row>
    <row r="46" spans="1:10">
      <c r="A46" s="23">
        <v>10</v>
      </c>
      <c r="B46" s="23" t="s">
        <v>32</v>
      </c>
      <c r="C46" s="24" t="s">
        <v>64</v>
      </c>
      <c r="D46" s="39">
        <f>SUM(D47:D49)+D50</f>
        <v>61557.362000000001</v>
      </c>
      <c r="E46" s="39">
        <f>SUM(E47:E49)+E50</f>
        <v>47274.3</v>
      </c>
      <c r="F46" s="39">
        <f>SUM(F47:F49)+F50</f>
        <v>44653.035000000003</v>
      </c>
      <c r="G46" s="19"/>
      <c r="H46" s="26"/>
      <c r="I46" s="19"/>
    </row>
    <row r="47" spans="1:10">
      <c r="A47" s="20">
        <v>10</v>
      </c>
      <c r="B47" s="20" t="s">
        <v>16</v>
      </c>
      <c r="C47" s="33" t="s">
        <v>65</v>
      </c>
      <c r="D47" s="32">
        <v>4344.6760000000004</v>
      </c>
      <c r="E47" s="32">
        <v>4344.6760000000004</v>
      </c>
      <c r="F47" s="32">
        <v>4344.6760000000004</v>
      </c>
      <c r="G47" s="19"/>
      <c r="H47" s="26"/>
      <c r="I47" s="19"/>
    </row>
    <row r="48" spans="1:10">
      <c r="A48" s="20">
        <v>10</v>
      </c>
      <c r="B48" s="20" t="s">
        <v>20</v>
      </c>
      <c r="C48" s="33" t="s">
        <v>66</v>
      </c>
      <c r="D48" s="32">
        <v>12144</v>
      </c>
      <c r="E48" s="32">
        <v>9144</v>
      </c>
      <c r="F48" s="32">
        <v>9144</v>
      </c>
      <c r="G48" s="19"/>
      <c r="H48" s="26"/>
      <c r="I48" s="19"/>
    </row>
    <row r="49" spans="1:9">
      <c r="A49" s="20" t="s">
        <v>37</v>
      </c>
      <c r="B49" s="20" t="s">
        <v>22</v>
      </c>
      <c r="C49" s="33" t="s">
        <v>67</v>
      </c>
      <c r="D49" s="28">
        <v>44561.686000000002</v>
      </c>
      <c r="E49" s="32">
        <v>33278.624000000003</v>
      </c>
      <c r="F49" s="32">
        <v>30657.359</v>
      </c>
      <c r="G49" s="19"/>
      <c r="H49" s="26"/>
      <c r="I49" s="19"/>
    </row>
    <row r="50" spans="1:9">
      <c r="A50" s="20" t="s">
        <v>37</v>
      </c>
      <c r="B50" s="20" t="s">
        <v>26</v>
      </c>
      <c r="C50" s="27" t="s">
        <v>68</v>
      </c>
      <c r="D50" s="32">
        <v>507</v>
      </c>
      <c r="E50" s="32">
        <v>507</v>
      </c>
      <c r="F50" s="32">
        <v>507</v>
      </c>
      <c r="G50" s="19"/>
      <c r="H50" s="26"/>
      <c r="I50" s="19"/>
    </row>
    <row r="51" spans="1:9">
      <c r="A51" s="23" t="s">
        <v>28</v>
      </c>
      <c r="B51" s="23" t="s">
        <v>32</v>
      </c>
      <c r="C51" s="24" t="s">
        <v>69</v>
      </c>
      <c r="D51" s="39">
        <f>D52+D53</f>
        <v>23906.41</v>
      </c>
      <c r="E51" s="39">
        <f>E52+E53</f>
        <v>23210.562999999998</v>
      </c>
      <c r="F51" s="39">
        <f>F52+F53</f>
        <v>23210.562999999998</v>
      </c>
      <c r="G51" s="19"/>
      <c r="H51" s="26"/>
      <c r="I51" s="19"/>
    </row>
    <row r="52" spans="1:9">
      <c r="A52" s="20" t="s">
        <v>28</v>
      </c>
      <c r="B52" s="20" t="s">
        <v>18</v>
      </c>
      <c r="C52" s="33" t="s">
        <v>70</v>
      </c>
      <c r="D52" s="28">
        <v>21017.717000000001</v>
      </c>
      <c r="E52" s="32">
        <v>20422.262999999999</v>
      </c>
      <c r="F52" s="32">
        <v>20422.262999999999</v>
      </c>
      <c r="G52" s="19"/>
      <c r="H52" s="26"/>
      <c r="I52" s="19"/>
    </row>
    <row r="53" spans="1:9">
      <c r="A53" s="20" t="s">
        <v>28</v>
      </c>
      <c r="B53" s="20" t="s">
        <v>20</v>
      </c>
      <c r="C53" s="33" t="s">
        <v>71</v>
      </c>
      <c r="D53" s="32">
        <v>2888.6930000000002</v>
      </c>
      <c r="E53" s="32">
        <v>2788.3</v>
      </c>
      <c r="F53" s="32">
        <v>2788.3</v>
      </c>
      <c r="G53" s="19"/>
      <c r="H53" s="26"/>
      <c r="I53" s="19"/>
    </row>
    <row r="54" spans="1:9">
      <c r="A54" s="23" t="s">
        <v>46</v>
      </c>
      <c r="B54" s="23" t="s">
        <v>32</v>
      </c>
      <c r="C54" s="24" t="s">
        <v>72</v>
      </c>
      <c r="D54" s="35">
        <f>D55</f>
        <v>2892.28</v>
      </c>
      <c r="E54" s="35">
        <f>E55</f>
        <v>2892.28</v>
      </c>
      <c r="F54" s="35">
        <f>F55</f>
        <v>2892.28</v>
      </c>
      <c r="G54" s="19"/>
      <c r="H54" s="26"/>
      <c r="I54" s="19"/>
    </row>
    <row r="55" spans="1:9">
      <c r="A55" s="20" t="s">
        <v>46</v>
      </c>
      <c r="B55" s="20" t="s">
        <v>22</v>
      </c>
      <c r="C55" s="33" t="s">
        <v>73</v>
      </c>
      <c r="D55" s="32">
        <v>2892.28</v>
      </c>
      <c r="E55" s="32">
        <v>2892.28</v>
      </c>
      <c r="F55" s="32">
        <v>2892.28</v>
      </c>
      <c r="G55" s="19"/>
      <c r="H55" s="26"/>
      <c r="I55" s="19"/>
    </row>
    <row r="56" spans="1:9" ht="16.5" customHeight="1">
      <c r="A56" s="45" t="s">
        <v>30</v>
      </c>
      <c r="B56" s="45" t="s">
        <v>32</v>
      </c>
      <c r="C56" s="46" t="s">
        <v>74</v>
      </c>
      <c r="D56" s="25">
        <f>D57</f>
        <v>38</v>
      </c>
      <c r="E56" s="25">
        <f>E57</f>
        <v>36.612000000000002</v>
      </c>
      <c r="F56" s="25">
        <f>F57</f>
        <v>24.084</v>
      </c>
      <c r="G56" s="19"/>
      <c r="H56" s="26"/>
      <c r="I56" s="19"/>
    </row>
    <row r="57" spans="1:9" ht="15.75" customHeight="1" thickBot="1">
      <c r="A57" s="22" t="s">
        <v>30</v>
      </c>
      <c r="B57" s="22" t="s">
        <v>16</v>
      </c>
      <c r="C57" s="18" t="s">
        <v>75</v>
      </c>
      <c r="D57" s="47">
        <v>38</v>
      </c>
      <c r="E57" s="47">
        <v>36.612000000000002</v>
      </c>
      <c r="F57" s="47">
        <v>24.084</v>
      </c>
      <c r="G57" s="19"/>
      <c r="H57" s="26"/>
      <c r="I57" s="19"/>
    </row>
    <row r="58" spans="1:9" ht="13.5" thickBot="1">
      <c r="A58" s="48"/>
      <c r="B58" s="49"/>
      <c r="C58" s="50" t="s">
        <v>76</v>
      </c>
      <c r="D58" s="51">
        <f>D12+D22+D25+D31+D36+D43+D46+D51+D54+D56+D20</f>
        <v>2823166.642</v>
      </c>
      <c r="E58" s="51">
        <f>E12+E22+E25+E31+E36+E43+E46+E51+E54+E56+E20</f>
        <v>2542834.6399999997</v>
      </c>
      <c r="F58" s="51">
        <f>F12+F22+F25+F31+F36+F43+F46+F51+F54+F56+F20</f>
        <v>2587875.5399999996</v>
      </c>
      <c r="G58" s="52"/>
      <c r="H58" s="52"/>
      <c r="I58" s="19"/>
    </row>
    <row r="59" spans="1:9">
      <c r="D59" s="53"/>
      <c r="E59" s="53"/>
      <c r="F59" s="53"/>
      <c r="G59" s="19"/>
      <c r="H59" s="19"/>
      <c r="I59" s="19"/>
    </row>
    <row r="60" spans="1:9">
      <c r="D60" s="54"/>
      <c r="E60" s="54"/>
      <c r="F60" s="54"/>
      <c r="G60" s="19"/>
      <c r="H60" s="19"/>
      <c r="I60" s="19"/>
    </row>
    <row r="61" spans="1:9">
      <c r="D61" s="53"/>
      <c r="E61" s="53"/>
      <c r="F61" s="53"/>
      <c r="G61" s="19"/>
      <c r="H61" s="19"/>
      <c r="I61" s="19"/>
    </row>
    <row r="62" spans="1:9">
      <c r="D62" s="55"/>
      <c r="E62" s="55"/>
      <c r="F62" s="55"/>
      <c r="G62" s="19"/>
      <c r="H62" s="19"/>
      <c r="I62" s="19"/>
    </row>
  </sheetData>
  <sheetProtection selectLockedCells="1" selectUnlockedCells="1"/>
  <mergeCells count="7">
    <mergeCell ref="B7:E7"/>
    <mergeCell ref="A8:A10"/>
    <mergeCell ref="B8:B10"/>
    <mergeCell ref="C8:C10"/>
    <mergeCell ref="D8:F8"/>
    <mergeCell ref="D9:D10"/>
    <mergeCell ref="E9:F9"/>
  </mergeCells>
  <pageMargins left="0.57999999999999996" right="0.15748031496062992" top="0.39370078740157483" bottom="0.19685039370078741" header="0.51181102362204722" footer="0.19685039370078741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2023-12-06T08:18:41Z</dcterms:created>
  <dcterms:modified xsi:type="dcterms:W3CDTF">2023-12-06T08:19:21Z</dcterms:modified>
</cp:coreProperties>
</file>